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991893f00e1865b/Documentos/TUTORIALES/BUSCARX/"/>
    </mc:Choice>
  </mc:AlternateContent>
  <xr:revisionPtr revIDLastSave="0" documentId="8_{4632EFFD-2070-4E52-8305-3A6B4BDBA993}" xr6:coauthVersionLast="47" xr6:coauthVersionMax="47" xr10:uidLastSave="{00000000-0000-0000-0000-000000000000}"/>
  <bookViews>
    <workbookView xWindow="19840" yWindow="-4360" windowWidth="28800" windowHeight="15500" xr2:uid="{74B0E27F-C7E2-4E68-986A-2D9A9475D924}"/>
  </bookViews>
  <sheets>
    <sheet name="Lista de productos" sheetId="1" r:id="rId1"/>
    <sheet name="Precios" sheetId="2" r:id="rId2"/>
    <sheet name="Stock" sheetId="4" r:id="rId3"/>
  </sheets>
  <definedNames>
    <definedName name="_xlnm._FilterDatabase" localSheetId="1" hidden="1">Precios!$B$5:$F$44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9" i="1"/>
  <c r="D5" i="1" l="1"/>
  <c r="F20" i="2"/>
  <c r="F33" i="2" s="1"/>
  <c r="F21" i="2"/>
  <c r="F34" i="2" s="1"/>
  <c r="F22" i="2"/>
  <c r="F23" i="2"/>
  <c r="F36" i="2" s="1"/>
  <c r="F24" i="2"/>
  <c r="F37" i="2" s="1"/>
  <c r="F25" i="2"/>
  <c r="F38" i="2" s="1"/>
  <c r="F26" i="2"/>
  <c r="F39" i="2" s="1"/>
  <c r="F27" i="2"/>
  <c r="F40" i="2" s="1"/>
  <c r="F28" i="2"/>
  <c r="F41" i="2" s="1"/>
  <c r="F29" i="2"/>
  <c r="F42" i="2" s="1"/>
  <c r="F30" i="2"/>
  <c r="F43" i="2" s="1"/>
  <c r="F31" i="2"/>
  <c r="F44" i="2" s="1"/>
  <c r="F19" i="2"/>
  <c r="F32" i="2" s="1"/>
</calcChain>
</file>

<file path=xl/sharedStrings.xml><?xml version="1.0" encoding="utf-8"?>
<sst xmlns="http://schemas.openxmlformats.org/spreadsheetml/2006/main" count="117" uniqueCount="32">
  <si>
    <t>CÓDIGO</t>
  </si>
  <si>
    <t>PRODUCTO</t>
  </si>
  <si>
    <t>PRECIO</t>
  </si>
  <si>
    <t>CATEGORÍA</t>
  </si>
  <si>
    <t>FECHA</t>
  </si>
  <si>
    <t>STOCK</t>
  </si>
  <si>
    <t>Humectante Facial</t>
  </si>
  <si>
    <t>Hidratante Facial en crema</t>
  </si>
  <si>
    <t>Hidratante Facial en gel</t>
  </si>
  <si>
    <t>Agua Micelar</t>
  </si>
  <si>
    <t>Agua Micelar bifásica</t>
  </si>
  <si>
    <t>Sérum rellenador Hialurónico</t>
  </si>
  <si>
    <t xml:space="preserve">Leche facial </t>
  </si>
  <si>
    <t>Gel limpieza</t>
  </si>
  <si>
    <t>Tónico facial</t>
  </si>
  <si>
    <t>Sérum Humectante</t>
  </si>
  <si>
    <t>Crema Ojos</t>
  </si>
  <si>
    <t>Crema noche</t>
  </si>
  <si>
    <t>Limpiador facial espuma</t>
  </si>
  <si>
    <t>Hidratante</t>
  </si>
  <si>
    <t>Humectante</t>
  </si>
  <si>
    <t>Sérum</t>
  </si>
  <si>
    <t>Leche</t>
  </si>
  <si>
    <t>Gel</t>
  </si>
  <si>
    <t>Tónico</t>
  </si>
  <si>
    <t>Micelar</t>
  </si>
  <si>
    <t>Espuma</t>
  </si>
  <si>
    <r>
      <t xml:space="preserve">IGUAL O </t>
    </r>
    <r>
      <rPr>
        <b/>
        <i/>
        <sz val="11"/>
        <color rgb="FF3F3F3F"/>
        <rFont val="Calibri"/>
        <family val="2"/>
        <scheme val="minor"/>
      </rPr>
      <t>MENOR QUE</t>
    </r>
  </si>
  <si>
    <t>HASTA</t>
  </si>
  <si>
    <t>DESDE</t>
  </si>
  <si>
    <t>IMPUESTO</t>
  </si>
  <si>
    <r>
      <t xml:space="preserve">IGUAL O </t>
    </r>
    <r>
      <rPr>
        <b/>
        <i/>
        <sz val="11"/>
        <color rgb="FF3F3F3F"/>
        <rFont val="Calibri"/>
        <family val="2"/>
        <scheme val="minor"/>
      </rPr>
      <t>MAYOR QUE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</si>
</sst>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&quot;$&quot;\ #,##0.00"/>
  </numFmts>
  <fonts count="9" x14ac:knownFonts="1">
    <font>
      <sz val="11"/>
      <color theme="1"/>
      <name val="Calibri"/>
      <family val="2"/>
      <scheme val="minor"/>
    </font>
    <font>
      <b/>
      <sz val="14"/>
      <color rgb="FF1A5AE6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3F3F3F"/>
      <name val="Calibri"/>
      <family val="2"/>
      <scheme val="minor"/>
    </font>
    <font>
      <b/>
      <i/>
      <sz val="11"/>
      <color rgb="FF3F3F3F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sz val="14"/>
      <color theme="2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1A59E3"/>
        <bgColor indexed="64"/>
      </patternFill>
    </fill>
    <fill>
      <patternFill patternType="solid">
        <fgColor rgb="FFDEED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/>
      <right/>
      <top/>
      <bottom style="slantDashDot">
        <color theme="0" tint="-4.9989318521683403E-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5" borderId="3" applyNumberFormat="0" applyAlignment="0" applyProtection="0"/>
  </cellStyleXfs>
  <cellXfs count="24">
    <xf numFmtId="0" fontId="0" fillId="0" borderId="0" xfId="0"/>
    <xf numFmtId="0" fontId="0" fillId="2" borderId="0" xfId="0" applyFill="1"/>
    <xf numFmtId="0" fontId="2" fillId="0" borderId="1" xfId="0" applyFont="1" applyBorder="1" applyAlignment="1">
      <alignment horizontal="left" vertical="center" indent="1"/>
    </xf>
    <xf numFmtId="0" fontId="0" fillId="0" borderId="0" xfId="0" applyFill="1"/>
    <xf numFmtId="1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indent="1"/>
    </xf>
    <xf numFmtId="0" fontId="1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9" fontId="2" fillId="0" borderId="1" xfId="1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 indent="1"/>
    </xf>
    <xf numFmtId="9" fontId="2" fillId="0" borderId="1" xfId="2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/>
    </xf>
    <xf numFmtId="0" fontId="0" fillId="0" borderId="0" xfId="0" applyFill="1" applyBorder="1"/>
    <xf numFmtId="0" fontId="1" fillId="3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3" applyFont="1" applyFill="1" applyBorder="1" applyAlignment="1">
      <alignment vertical="center" wrapText="1"/>
    </xf>
    <xf numFmtId="0" fontId="5" fillId="5" borderId="0" xfId="3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</cellXfs>
  <cellStyles count="4">
    <cellStyle name="Moneda" xfId="1" builtinId="4"/>
    <cellStyle name="Normal" xfId="0" builtinId="0"/>
    <cellStyle name="Porcentaje" xfId="2" builtinId="5"/>
    <cellStyle name="Salida" xfId="3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</xdr:colOff>
      <xdr:row>0</xdr:row>
      <xdr:rowOff>159289</xdr:rowOff>
    </xdr:from>
    <xdr:to>
      <xdr:col>2</xdr:col>
      <xdr:colOff>1405535</xdr:colOff>
      <xdr:row>2</xdr:row>
      <xdr:rowOff>33389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01DF33F-6591-47D3-AE92-200F729C1E52}"/>
            </a:ext>
          </a:extLst>
        </xdr:cNvPr>
        <xdr:cNvSpPr txBox="1"/>
      </xdr:nvSpPr>
      <xdr:spPr>
        <a:xfrm>
          <a:off x="198121" y="158388"/>
          <a:ext cx="3108960" cy="7402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400" b="1">
              <a:solidFill>
                <a:schemeClr val="bg1"/>
              </a:solidFill>
            </a:rPr>
            <a:t>FUNCIÓN</a:t>
          </a:r>
          <a:r>
            <a:rPr lang="en-US" sz="2400" b="1" baseline="0">
              <a:solidFill>
                <a:schemeClr val="bg1"/>
              </a:solidFill>
            </a:rPr>
            <a:t> </a:t>
          </a:r>
          <a:r>
            <a:rPr lang="en-US" sz="2400" b="1">
              <a:solidFill>
                <a:schemeClr val="bg1"/>
              </a:solidFill>
            </a:rPr>
            <a:t>BUSCARX</a:t>
          </a:r>
        </a:p>
      </xdr:txBody>
    </xdr:sp>
    <xdr:clientData/>
  </xdr:twoCellAnchor>
  <xdr:twoCellAnchor editAs="absolute">
    <xdr:from>
      <xdr:col>5</xdr:col>
      <xdr:colOff>905778</xdr:colOff>
      <xdr:row>0</xdr:row>
      <xdr:rowOff>157353</xdr:rowOff>
    </xdr:from>
    <xdr:to>
      <xdr:col>8</xdr:col>
      <xdr:colOff>148012</xdr:colOff>
      <xdr:row>2</xdr:row>
      <xdr:rowOff>4468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FCD79CF-7E1A-4904-B014-59B4C8434A11}"/>
            </a:ext>
          </a:extLst>
        </xdr:cNvPr>
        <xdr:cNvSpPr txBox="1"/>
      </xdr:nvSpPr>
      <xdr:spPr>
        <a:xfrm>
          <a:off x="8260079" y="161895"/>
          <a:ext cx="2177023" cy="7299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400" b="1">
              <a:solidFill>
                <a:srgbClr val="DEEDFF"/>
              </a:solidFill>
              <a:latin typeface="Arial Rounded MT Bold" panose="020F0704030504030204" pitchFamily="34" charset="77"/>
              <a:ea typeface="Apple Symbols" panose="02000000000000000000" pitchFamily="2" charset="-79"/>
              <a:cs typeface="Apple Symbols" panose="02000000000000000000" pitchFamily="2" charset="-79"/>
            </a:rPr>
            <a:t>PlanillaExcel.com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3</xdr:col>
      <xdr:colOff>1906814</xdr:colOff>
      <xdr:row>2</xdr:row>
      <xdr:rowOff>47891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02E2855-53EE-431C-A158-94E8EB95F787}"/>
            </a:ext>
          </a:extLst>
        </xdr:cNvPr>
        <xdr:cNvSpPr txBox="1"/>
      </xdr:nvSpPr>
      <xdr:spPr>
        <a:xfrm>
          <a:off x="195943" y="185057"/>
          <a:ext cx="5335814" cy="7456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400" b="1">
              <a:solidFill>
                <a:schemeClr val="bg1"/>
              </a:solidFill>
            </a:rPr>
            <a:t>FUNCIÓN BUSCARX</a:t>
          </a:r>
        </a:p>
      </xdr:txBody>
    </xdr:sp>
    <xdr:clientData/>
  </xdr:twoCellAnchor>
  <xdr:twoCellAnchor editAs="absolute">
    <xdr:from>
      <xdr:col>8</xdr:col>
      <xdr:colOff>876305</xdr:colOff>
      <xdr:row>0</xdr:row>
      <xdr:rowOff>162192</xdr:rowOff>
    </xdr:from>
    <xdr:to>
      <xdr:col>11</xdr:col>
      <xdr:colOff>314470</xdr:colOff>
      <xdr:row>2</xdr:row>
      <xdr:rowOff>30003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07A3635-4EC8-4650-9549-4BAC251433FC}"/>
            </a:ext>
          </a:extLst>
        </xdr:cNvPr>
        <xdr:cNvSpPr txBox="1"/>
      </xdr:nvSpPr>
      <xdr:spPr>
        <a:xfrm>
          <a:off x="11125200" y="157843"/>
          <a:ext cx="2121505" cy="7462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400" b="1">
              <a:solidFill>
                <a:srgbClr val="DEEDFF"/>
              </a:solidFill>
              <a:latin typeface="Arial Rounded MT Bold" panose="020F0704030504030204" pitchFamily="34" charset="77"/>
              <a:ea typeface="Apple Symbols" panose="02000000000000000000" pitchFamily="2" charset="-79"/>
              <a:cs typeface="Apple Symbols" panose="02000000000000000000" pitchFamily="2" charset="-79"/>
            </a:rPr>
            <a:t>PlanillaExcel.com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14938</xdr:rowOff>
    </xdr:from>
    <xdr:to>
      <xdr:col>5</xdr:col>
      <xdr:colOff>467239</xdr:colOff>
      <xdr:row>2</xdr:row>
      <xdr:rowOff>68278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2BC80DE-2AAF-4552-B7D1-C5723E9031C9}"/>
            </a:ext>
          </a:extLst>
        </xdr:cNvPr>
        <xdr:cNvSpPr txBox="1"/>
      </xdr:nvSpPr>
      <xdr:spPr>
        <a:xfrm>
          <a:off x="194733" y="201205"/>
          <a:ext cx="5335573" cy="7476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400" b="1">
              <a:solidFill>
                <a:schemeClr val="bg1"/>
              </a:solidFill>
            </a:rPr>
            <a:t>FUNCIÓN</a:t>
          </a:r>
          <a:r>
            <a:rPr lang="en-US" sz="2400" b="1" baseline="0">
              <a:solidFill>
                <a:schemeClr val="bg1"/>
              </a:solidFill>
            </a:rPr>
            <a:t> </a:t>
          </a:r>
          <a:r>
            <a:rPr lang="en-US" sz="2400" b="1">
              <a:solidFill>
                <a:schemeClr val="bg1"/>
              </a:solidFill>
            </a:rPr>
            <a:t>BUSCARX</a:t>
          </a:r>
        </a:p>
      </xdr:txBody>
    </xdr:sp>
    <xdr:clientData/>
  </xdr:twoCellAnchor>
  <xdr:twoCellAnchor editAs="absolute">
    <xdr:from>
      <xdr:col>11</xdr:col>
      <xdr:colOff>619035</xdr:colOff>
      <xdr:row>1</xdr:row>
      <xdr:rowOff>13425</xdr:rowOff>
    </xdr:from>
    <xdr:to>
      <xdr:col>14</xdr:col>
      <xdr:colOff>725716</xdr:colOff>
      <xdr:row>2</xdr:row>
      <xdr:rowOff>69791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909C87A-CDBB-4DEC-ACDD-63758B702E8D}"/>
            </a:ext>
          </a:extLst>
        </xdr:cNvPr>
        <xdr:cNvSpPr txBox="1"/>
      </xdr:nvSpPr>
      <xdr:spPr>
        <a:xfrm>
          <a:off x="11405568" y="199692"/>
          <a:ext cx="2468881" cy="7506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400" b="1">
              <a:solidFill>
                <a:srgbClr val="DEEDFF"/>
              </a:solidFill>
              <a:latin typeface="Arial Rounded MT Bold" panose="020F0704030504030204" pitchFamily="34" charset="77"/>
              <a:ea typeface="Apple Symbols" panose="02000000000000000000" pitchFamily="2" charset="-79"/>
              <a:cs typeface="Apple Symbols" panose="02000000000000000000" pitchFamily="2" charset="-79"/>
            </a:rPr>
            <a:t>PlanillaExcel.com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358F4-1BF6-4C5A-AAF9-C59E2C6B7F4E}">
  <dimension ref="B2:N22"/>
  <sheetViews>
    <sheetView showGridLines="0" tabSelected="1" zoomScale="110" zoomScaleNormal="110" workbookViewId="0">
      <selection activeCell="D5" sqref="D5"/>
    </sheetView>
  </sheetViews>
  <sheetFormatPr baseColWidth="10" defaultRowHeight="14.4" x14ac:dyDescent="0.3"/>
  <cols>
    <col min="1" max="1" width="2.77734375" customWidth="1"/>
    <col min="2" max="2" width="24.21875" customWidth="1"/>
    <col min="3" max="3" width="34" bestFit="1" customWidth="1"/>
    <col min="4" max="4" width="27.21875" customWidth="1"/>
    <col min="5" max="5" width="15.44140625" customWidth="1"/>
    <col min="6" max="6" width="17.21875" customWidth="1"/>
    <col min="7" max="7" width="13.33203125" customWidth="1"/>
  </cols>
  <sheetData>
    <row r="2" spans="2:14" ht="55.05" customHeight="1" x14ac:dyDescent="0.3">
      <c r="B2" s="1"/>
      <c r="C2" s="1"/>
      <c r="D2" s="1"/>
      <c r="E2" s="1"/>
      <c r="F2" s="1"/>
      <c r="G2" s="1"/>
      <c r="H2" s="1"/>
      <c r="I2" s="1"/>
      <c r="J2" s="3"/>
      <c r="K2" s="3"/>
      <c r="L2" s="3"/>
      <c r="M2" s="3"/>
      <c r="N2" s="3"/>
    </row>
    <row r="4" spans="2:14" ht="18" x14ac:dyDescent="0.3">
      <c r="C4" s="19" t="s">
        <v>1</v>
      </c>
      <c r="D4" s="19" t="s">
        <v>2</v>
      </c>
    </row>
    <row r="5" spans="2:14" ht="18" x14ac:dyDescent="0.3">
      <c r="C5" s="20" t="s">
        <v>17</v>
      </c>
      <c r="D5" s="23">
        <f>_xlfn.XLOOKUP(C5,C9:C22,E9:E22,"Este producto no se encuentra en la base")</f>
        <v>229.90000000000006</v>
      </c>
    </row>
    <row r="8" spans="2:14" ht="18" x14ac:dyDescent="0.3">
      <c r="B8" s="19" t="s">
        <v>0</v>
      </c>
      <c r="C8" s="19" t="s">
        <v>1</v>
      </c>
      <c r="D8" s="19" t="s">
        <v>3</v>
      </c>
      <c r="E8" s="19" t="s">
        <v>2</v>
      </c>
      <c r="F8" s="19" t="s">
        <v>30</v>
      </c>
      <c r="G8" s="19" t="s">
        <v>5</v>
      </c>
    </row>
    <row r="9" spans="2:14" ht="18.600000000000001" thickBot="1" x14ac:dyDescent="0.35">
      <c r="B9" s="4">
        <v>848</v>
      </c>
      <c r="C9" s="2" t="str">
        <f>_xlfn.XLOOKUP(B9,Precios!$C$6:$C$44,Precios!$D$6:$D$44)</f>
        <v>Tónico facial</v>
      </c>
      <c r="D9" s="2" t="str">
        <f>_xlfn.XLOOKUP(B9,Precios!$C$6:$C$44,Precios!$B$6:$B$44)</f>
        <v>Tónico</v>
      </c>
      <c r="E9" s="12">
        <f>_xlfn.XLOOKUP(B9,Precios!$C$6:$C$44,Precios!$F$6:$F$44,,,-1)</f>
        <v>157.30000000000001</v>
      </c>
      <c r="F9" s="13">
        <f>_xlfn.XLOOKUP(E9,Precios!$I$13:$I$16,Precios!$J$13:$J$16,,-1,)</f>
        <v>0.02</v>
      </c>
      <c r="G9" s="14">
        <f>_xlfn.XLOOKUP(C9,Stock!$C$7:$O$7,Stock!$C$8:$O$8)</f>
        <v>11</v>
      </c>
    </row>
    <row r="10" spans="2:14" ht="18.600000000000001" thickBot="1" x14ac:dyDescent="0.35">
      <c r="B10" s="4">
        <v>428</v>
      </c>
      <c r="C10" s="2" t="str">
        <f>_xlfn.XLOOKUP(B10,Precios!$C$6:$C$44,Precios!$D$6:$D$44)</f>
        <v>Sérum Humectante</v>
      </c>
      <c r="D10" s="2" t="str">
        <f>_xlfn.XLOOKUP(B10,Precios!$C$6:$C$44,Precios!$B$6:$B$44)</f>
        <v>Sérum</v>
      </c>
      <c r="E10" s="12">
        <f>_xlfn.XLOOKUP(B10,Precios!$C$6:$C$44,Precios!$F$6:$F$44,,,-1)</f>
        <v>387.20000000000005</v>
      </c>
      <c r="F10" s="13">
        <f>_xlfn.XLOOKUP(E10,Precios!$I$13:$I$16,Precios!$J$13:$J$16,,-1,)</f>
        <v>0.04</v>
      </c>
      <c r="G10" s="14">
        <f>_xlfn.XLOOKUP(C10,Stock!$C$7:$O$7,Stock!$C$8:$O$8)</f>
        <v>16</v>
      </c>
    </row>
    <row r="11" spans="2:14" ht="18.600000000000001" thickBot="1" x14ac:dyDescent="0.35">
      <c r="B11" s="4">
        <v>383</v>
      </c>
      <c r="C11" s="2" t="str">
        <f>_xlfn.XLOOKUP(B11,Precios!$C$6:$C$44,Precios!$D$6:$D$44)</f>
        <v>Gel limpieza</v>
      </c>
      <c r="D11" s="2" t="str">
        <f>_xlfn.XLOOKUP(B11,Precios!$C$6:$C$44,Precios!$B$6:$B$44)</f>
        <v>Gel</v>
      </c>
      <c r="E11" s="12">
        <f>_xlfn.XLOOKUP(B11,Precios!$C$6:$C$44,Precios!$F$6:$F$44,,,-1)</f>
        <v>133.10000000000002</v>
      </c>
      <c r="F11" s="13">
        <f>_xlfn.XLOOKUP(E11,Precios!$I$13:$I$16,Precios!$J$13:$J$16,,-1,)</f>
        <v>0</v>
      </c>
      <c r="G11" s="14">
        <f>_xlfn.XLOOKUP(C11,Stock!$C$7:$O$7,Stock!$C$8:$O$8)</f>
        <v>24</v>
      </c>
    </row>
    <row r="12" spans="2:14" ht="18.600000000000001" thickBot="1" x14ac:dyDescent="0.35">
      <c r="B12" s="4">
        <v>677</v>
      </c>
      <c r="C12" s="2" t="str">
        <f>_xlfn.XLOOKUP(B12,Precios!$C$6:$C$44,Precios!$D$6:$D$44)</f>
        <v>Crema noche</v>
      </c>
      <c r="D12" s="2" t="str">
        <f>_xlfn.XLOOKUP(B12,Precios!$C$6:$C$44,Precios!$B$6:$B$44)</f>
        <v>Hidratante</v>
      </c>
      <c r="E12" s="12">
        <f>_xlfn.XLOOKUP(B12,Precios!$C$6:$C$44,Precios!$F$6:$F$44,,,-1)</f>
        <v>229.90000000000006</v>
      </c>
      <c r="F12" s="13">
        <f>_xlfn.XLOOKUP(E12,Precios!$I$13:$I$16,Precios!$J$13:$J$16,,-1,)</f>
        <v>0.02</v>
      </c>
      <c r="G12" s="14">
        <f>_xlfn.XLOOKUP(C12,Stock!$C$7:$O$7,Stock!$C$8:$O$8)</f>
        <v>28</v>
      </c>
    </row>
    <row r="13" spans="2:14" ht="18.600000000000001" thickBot="1" x14ac:dyDescent="0.35">
      <c r="B13" s="4">
        <v>808</v>
      </c>
      <c r="C13" s="2" t="str">
        <f>_xlfn.XLOOKUP(B13,Precios!$C$6:$C$44,Precios!$D$6:$D$44)</f>
        <v>Limpiador facial espuma</v>
      </c>
      <c r="D13" s="2" t="str">
        <f>_xlfn.XLOOKUP(B13,Precios!$C$6:$C$44,Precios!$B$6:$B$44)</f>
        <v>Espuma</v>
      </c>
      <c r="E13" s="12">
        <f>_xlfn.XLOOKUP(B13,Precios!$C$6:$C$44,Precios!$F$6:$F$44,,,-1)</f>
        <v>215.38000000000002</v>
      </c>
      <c r="F13" s="13">
        <f>_xlfn.XLOOKUP(E13,Precios!$I$13:$I$16,Precios!$J$13:$J$16,,-1,)</f>
        <v>0.02</v>
      </c>
      <c r="G13" s="14">
        <f>_xlfn.XLOOKUP(C13,Stock!$C$7:$O$7,Stock!$C$8:$O$8)</f>
        <v>18</v>
      </c>
    </row>
    <row r="14" spans="2:14" ht="18.600000000000001" thickBot="1" x14ac:dyDescent="0.35">
      <c r="B14" s="4">
        <v>333</v>
      </c>
      <c r="C14" s="2" t="str">
        <f>_xlfn.XLOOKUP(B14,Precios!$C$6:$C$44,Precios!$D$6:$D$44)</f>
        <v>Sérum rellenador Hialurónico</v>
      </c>
      <c r="D14" s="2" t="str">
        <f>_xlfn.XLOOKUP(B14,Precios!$C$6:$C$44,Precios!$B$6:$B$44)</f>
        <v>Sérum</v>
      </c>
      <c r="E14" s="12">
        <f>_xlfn.XLOOKUP(B14,Precios!$C$6:$C$44,Precios!$F$6:$F$44,,,-1)</f>
        <v>411.40000000000009</v>
      </c>
      <c r="F14" s="13">
        <f>_xlfn.XLOOKUP(E14,Precios!$I$13:$I$16,Precios!$J$13:$J$16,,-1,)</f>
        <v>0.04</v>
      </c>
      <c r="G14" s="14">
        <f>_xlfn.XLOOKUP(C14,Stock!$C$7:$O$7,Stock!$C$8:$O$8)</f>
        <v>8</v>
      </c>
    </row>
    <row r="15" spans="2:14" ht="18.600000000000001" thickBot="1" x14ac:dyDescent="0.35">
      <c r="B15" s="4">
        <v>100</v>
      </c>
      <c r="C15" s="2" t="str">
        <f>_xlfn.XLOOKUP(B15,Precios!$C$6:$C$44,Precios!$D$6:$D$44)</f>
        <v>Hidratante Facial en crema</v>
      </c>
      <c r="D15" s="2" t="str">
        <f>_xlfn.XLOOKUP(B15,Precios!$C$6:$C$44,Precios!$B$6:$B$44)</f>
        <v>Hidratante</v>
      </c>
      <c r="E15" s="12">
        <f>_xlfn.XLOOKUP(B15,Precios!$C$6:$C$44,Precios!$F$6:$F$44,,,-1)</f>
        <v>242.00000000000006</v>
      </c>
      <c r="F15" s="13">
        <f>_xlfn.XLOOKUP(E15,Precios!$I$13:$I$16,Precios!$J$13:$J$16,,-1,)</f>
        <v>0.02</v>
      </c>
      <c r="G15" s="14">
        <f>_xlfn.XLOOKUP(C15,Stock!$C$7:$O$7,Stock!$C$8:$O$8)</f>
        <v>24</v>
      </c>
    </row>
    <row r="16" spans="2:14" ht="18.600000000000001" thickBot="1" x14ac:dyDescent="0.35">
      <c r="B16" s="4">
        <v>554</v>
      </c>
      <c r="C16" s="2" t="str">
        <f>_xlfn.XLOOKUP(B16,Precios!$C$6:$C$44,Precios!$D$6:$D$44)</f>
        <v>Hidratante Facial en gel</v>
      </c>
      <c r="D16" s="2" t="str">
        <f>_xlfn.XLOOKUP(B16,Precios!$C$6:$C$44,Precios!$B$6:$B$44)</f>
        <v>Hidratante</v>
      </c>
      <c r="E16" s="12">
        <f>_xlfn.XLOOKUP(B16,Precios!$C$6:$C$44,Precios!$F$6:$F$44,,,-1)</f>
        <v>217.80000000000004</v>
      </c>
      <c r="F16" s="13">
        <f>_xlfn.XLOOKUP(E16,Precios!$I$13:$I$16,Precios!$J$13:$J$16,,-1,)</f>
        <v>0.02</v>
      </c>
      <c r="G16" s="14">
        <f>_xlfn.XLOOKUP(C16,Stock!$C$7:$O$7,Stock!$C$8:$O$8)</f>
        <v>8</v>
      </c>
    </row>
    <row r="17" spans="2:7" ht="18.600000000000001" thickBot="1" x14ac:dyDescent="0.35">
      <c r="B17" s="4">
        <v>950</v>
      </c>
      <c r="C17" s="2" t="str">
        <f>_xlfn.XLOOKUP(B17,Precios!$C$6:$C$44,Precios!$D$6:$D$44)</f>
        <v>Crema Ojos</v>
      </c>
      <c r="D17" s="2" t="str">
        <f>_xlfn.XLOOKUP(B17,Precios!$C$6:$C$44,Precios!$B$6:$B$44)</f>
        <v>Hidratante</v>
      </c>
      <c r="E17" s="12">
        <f>_xlfn.XLOOKUP(B17,Precios!$C$6:$C$44,Precios!$F$6:$F$44,,,-1)</f>
        <v>335.17000000000007</v>
      </c>
      <c r="F17" s="13">
        <f>_xlfn.XLOOKUP(E17,Precios!$I$13:$I$16,Precios!$J$13:$J$16,,-1,)</f>
        <v>0.03</v>
      </c>
      <c r="G17" s="14">
        <f>_xlfn.XLOOKUP(C17,Stock!$C$7:$O$7,Stock!$C$8:$O$8)</f>
        <v>24</v>
      </c>
    </row>
    <row r="18" spans="2:7" ht="18.600000000000001" thickBot="1" x14ac:dyDescent="0.35">
      <c r="B18" s="4">
        <v>333</v>
      </c>
      <c r="C18" s="2" t="str">
        <f>_xlfn.XLOOKUP(B18,Precios!$C$6:$C$44,Precios!$D$6:$D$44)</f>
        <v>Sérum rellenador Hialurónico</v>
      </c>
      <c r="D18" s="2" t="str">
        <f>_xlfn.XLOOKUP(B18,Precios!$C$6:$C$44,Precios!$B$6:$B$44)</f>
        <v>Sérum</v>
      </c>
      <c r="E18" s="12">
        <f>_xlfn.XLOOKUP(B18,Precios!$C$6:$C$44,Precios!$F$6:$F$44,,,-1)</f>
        <v>411.40000000000009</v>
      </c>
      <c r="F18" s="13">
        <f>_xlfn.XLOOKUP(E18,Precios!$I$13:$I$16,Precios!$J$13:$J$16,,-1,)</f>
        <v>0.04</v>
      </c>
      <c r="G18" s="14">
        <f>_xlfn.XLOOKUP(C18,Stock!$C$7:$O$7,Stock!$C$8:$O$8)</f>
        <v>8</v>
      </c>
    </row>
    <row r="19" spans="2:7" ht="18.600000000000001" thickBot="1" x14ac:dyDescent="0.35">
      <c r="B19" s="4">
        <v>468</v>
      </c>
      <c r="C19" s="2" t="str">
        <f>_xlfn.XLOOKUP(B19,Precios!$C$6:$C$44,Precios!$D$6:$D$44)</f>
        <v>Humectante Facial</v>
      </c>
      <c r="D19" s="2" t="str">
        <f>_xlfn.XLOOKUP(B19,Precios!$C$6:$C$44,Precios!$B$6:$B$44)</f>
        <v>Humectante</v>
      </c>
      <c r="E19" s="12">
        <f>_xlfn.XLOOKUP(B19,Precios!$C$6:$C$44,Precios!$F$6:$F$44,,,-1)</f>
        <v>240.79000000000002</v>
      </c>
      <c r="F19" s="13">
        <f>_xlfn.XLOOKUP(E19,Precios!$I$13:$I$16,Precios!$J$13:$J$16,,-1,)</f>
        <v>0.02</v>
      </c>
      <c r="G19" s="14">
        <f>_xlfn.XLOOKUP(C19,Stock!$C$7:$O$7,Stock!$C$8:$O$8)</f>
        <v>32</v>
      </c>
    </row>
    <row r="20" spans="2:7" ht="18.600000000000001" thickBot="1" x14ac:dyDescent="0.35">
      <c r="B20" s="4">
        <v>304</v>
      </c>
      <c r="C20" s="2" t="str">
        <f>_xlfn.XLOOKUP(B20,Precios!$C$6:$C$44,Precios!$D$6:$D$44)</f>
        <v>Agua Micelar</v>
      </c>
      <c r="D20" s="2" t="str">
        <f>_xlfn.XLOOKUP(B20,Precios!$C$6:$C$44,Precios!$B$6:$B$44)</f>
        <v>Micelar</v>
      </c>
      <c r="E20" s="12">
        <f>_xlfn.XLOOKUP(B20,Precios!$C$6:$C$44,Precios!$F$6:$F$44,,,-1)</f>
        <v>121</v>
      </c>
      <c r="F20" s="13">
        <f>_xlfn.XLOOKUP(E20,Precios!$I$13:$I$16,Precios!$J$13:$J$16,,-1,)</f>
        <v>0</v>
      </c>
      <c r="G20" s="14">
        <f>_xlfn.XLOOKUP(C20,Stock!$C$7:$O$7,Stock!$C$8:$O$8)</f>
        <v>23</v>
      </c>
    </row>
    <row r="21" spans="2:7" ht="18.600000000000001" thickBot="1" x14ac:dyDescent="0.35">
      <c r="B21" s="4">
        <v>273</v>
      </c>
      <c r="C21" s="2" t="str">
        <f>_xlfn.XLOOKUP(B21,Precios!$C$6:$C$44,Precios!$D$6:$D$44)</f>
        <v xml:space="preserve">Leche facial </v>
      </c>
      <c r="D21" s="2" t="str">
        <f>_xlfn.XLOOKUP(B21,Precios!$C$6:$C$44,Precios!$B$6:$B$44)</f>
        <v>Leche</v>
      </c>
      <c r="E21" s="12">
        <f>_xlfn.XLOOKUP(B21,Precios!$C$6:$C$44,Precios!$F$6:$F$44,,,-1)</f>
        <v>107.69000000000001</v>
      </c>
      <c r="F21" s="13">
        <f>_xlfn.XLOOKUP(E21,Precios!$I$13:$I$16,Precios!$J$13:$J$16,,-1,)</f>
        <v>0</v>
      </c>
      <c r="G21" s="14">
        <f>_xlfn.XLOOKUP(C21,Stock!$C$7:$O$7,Stock!$C$8:$O$8)</f>
        <v>15</v>
      </c>
    </row>
    <row r="22" spans="2:7" ht="18.600000000000001" thickBot="1" x14ac:dyDescent="0.35">
      <c r="B22" s="4">
        <v>465</v>
      </c>
      <c r="C22" s="2" t="str">
        <f>_xlfn.XLOOKUP(B22,Precios!$C$6:$C$44,Precios!$D$6:$D$44)</f>
        <v>Agua Micelar bifásica</v>
      </c>
      <c r="D22" s="2" t="str">
        <f>_xlfn.XLOOKUP(B22,Precios!$C$6:$C$44,Precios!$B$6:$B$44)</f>
        <v>Micelar</v>
      </c>
      <c r="E22" s="12">
        <f>_xlfn.XLOOKUP(B22,Precios!$C$6:$C$44,Precios!$F$6:$F$44,,,-1)</f>
        <v>145.20000000000002</v>
      </c>
      <c r="F22" s="13">
        <f>_xlfn.XLOOKUP(E22,Precios!$I$13:$I$16,Precios!$J$13:$J$16,,-1,)</f>
        <v>0</v>
      </c>
      <c r="G22" s="14">
        <f>_xlfn.XLOOKUP(C22,Stock!$C$7:$O$7,Stock!$C$8:$O$8)</f>
        <v>31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DBE44-0FD2-4CF1-9A48-E8F3235FEA7A}">
  <dimension ref="B2:N44"/>
  <sheetViews>
    <sheetView showGridLines="0" zoomScale="90" zoomScaleNormal="90" workbookViewId="0">
      <selection activeCell="J16" sqref="J16"/>
    </sheetView>
  </sheetViews>
  <sheetFormatPr baseColWidth="10" defaultRowHeight="14.4" x14ac:dyDescent="0.3"/>
  <cols>
    <col min="1" max="1" width="2.77734375" customWidth="1"/>
    <col min="2" max="3" width="24.21875" customWidth="1"/>
    <col min="4" max="4" width="37.109375" customWidth="1"/>
    <col min="5" max="5" width="21.33203125" customWidth="1"/>
    <col min="6" max="6" width="16.88671875" customWidth="1"/>
    <col min="7" max="7" width="7.21875" customWidth="1"/>
    <col min="9" max="9" width="15.44140625" customWidth="1"/>
    <col min="10" max="10" width="15.88671875" customWidth="1"/>
    <col min="11" max="11" width="6.33203125" customWidth="1"/>
    <col min="12" max="13" width="11.88671875" bestFit="1" customWidth="1"/>
  </cols>
  <sheetData>
    <row r="2" spans="2:14" ht="55.05" customHeight="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/>
    </row>
    <row r="5" spans="2:14" ht="18" x14ac:dyDescent="0.3">
      <c r="B5" s="10" t="s">
        <v>3</v>
      </c>
      <c r="C5" s="10" t="s">
        <v>0</v>
      </c>
      <c r="D5" s="10" t="s">
        <v>1</v>
      </c>
      <c r="E5" s="10" t="s">
        <v>4</v>
      </c>
      <c r="F5" s="10" t="s">
        <v>2</v>
      </c>
      <c r="I5" s="8" t="s">
        <v>28</v>
      </c>
      <c r="J5" s="8" t="s">
        <v>30</v>
      </c>
      <c r="L5" s="8" t="s">
        <v>29</v>
      </c>
      <c r="M5" s="8" t="s">
        <v>28</v>
      </c>
    </row>
    <row r="6" spans="2:14" ht="18.899999999999999" customHeight="1" thickBot="1" x14ac:dyDescent="0.35">
      <c r="B6" s="4" t="s">
        <v>19</v>
      </c>
      <c r="C6" s="4">
        <v>100</v>
      </c>
      <c r="D6" s="4" t="s">
        <v>7</v>
      </c>
      <c r="E6" s="5">
        <v>44331</v>
      </c>
      <c r="F6" s="6">
        <v>200</v>
      </c>
      <c r="H6" s="22" t="s">
        <v>31</v>
      </c>
      <c r="I6" s="15">
        <v>150</v>
      </c>
      <c r="J6" s="11">
        <v>0</v>
      </c>
      <c r="L6" s="17">
        <v>0</v>
      </c>
      <c r="M6" s="16">
        <v>150</v>
      </c>
    </row>
    <row r="7" spans="2:14" ht="18.600000000000001" thickBot="1" x14ac:dyDescent="0.35">
      <c r="B7" s="4" t="s">
        <v>20</v>
      </c>
      <c r="C7" s="4">
        <v>468</v>
      </c>
      <c r="D7" s="4" t="s">
        <v>6</v>
      </c>
      <c r="E7" s="5">
        <v>44331</v>
      </c>
      <c r="F7" s="6">
        <v>199</v>
      </c>
      <c r="H7" s="22"/>
      <c r="I7" s="15">
        <v>250</v>
      </c>
      <c r="J7" s="11">
        <v>0.02</v>
      </c>
      <c r="L7" s="17">
        <v>151</v>
      </c>
      <c r="M7" s="16">
        <v>250</v>
      </c>
    </row>
    <row r="8" spans="2:14" ht="18.899999999999999" customHeight="1" thickBot="1" x14ac:dyDescent="0.35">
      <c r="B8" s="4" t="s">
        <v>19</v>
      </c>
      <c r="C8" s="4">
        <v>554</v>
      </c>
      <c r="D8" s="4" t="s">
        <v>8</v>
      </c>
      <c r="E8" s="5">
        <v>44331</v>
      </c>
      <c r="F8" s="6">
        <v>180</v>
      </c>
      <c r="H8" s="22"/>
      <c r="I8" s="15">
        <v>350</v>
      </c>
      <c r="J8" s="11">
        <v>0.03</v>
      </c>
      <c r="L8" s="17">
        <v>251</v>
      </c>
      <c r="M8" s="16">
        <v>350</v>
      </c>
    </row>
    <row r="9" spans="2:14" ht="18.600000000000001" thickBot="1" x14ac:dyDescent="0.35">
      <c r="B9" s="4" t="s">
        <v>25</v>
      </c>
      <c r="C9" s="4">
        <v>304</v>
      </c>
      <c r="D9" s="4" t="s">
        <v>9</v>
      </c>
      <c r="E9" s="5">
        <v>44331</v>
      </c>
      <c r="F9" s="6">
        <v>100</v>
      </c>
      <c r="H9" s="22"/>
      <c r="I9" s="15">
        <v>450</v>
      </c>
      <c r="J9" s="11">
        <v>0.04</v>
      </c>
      <c r="L9" s="17">
        <v>351</v>
      </c>
      <c r="M9" s="16">
        <v>450</v>
      </c>
    </row>
    <row r="10" spans="2:14" ht="18.600000000000001" thickBot="1" x14ac:dyDescent="0.35">
      <c r="B10" s="4" t="s">
        <v>25</v>
      </c>
      <c r="C10" s="4">
        <v>465</v>
      </c>
      <c r="D10" s="4" t="s">
        <v>10</v>
      </c>
      <c r="E10" s="5">
        <v>44331</v>
      </c>
      <c r="F10" s="6">
        <v>120</v>
      </c>
    </row>
    <row r="11" spans="2:14" ht="18.600000000000001" thickBot="1" x14ac:dyDescent="0.35">
      <c r="B11" s="4" t="s">
        <v>21</v>
      </c>
      <c r="C11" s="4">
        <v>333</v>
      </c>
      <c r="D11" s="4" t="s">
        <v>11</v>
      </c>
      <c r="E11" s="5">
        <v>44331</v>
      </c>
      <c r="F11" s="6">
        <v>340</v>
      </c>
    </row>
    <row r="12" spans="2:14" ht="18.600000000000001" thickBot="1" x14ac:dyDescent="0.35">
      <c r="B12" s="4" t="s">
        <v>22</v>
      </c>
      <c r="C12" s="4">
        <v>273</v>
      </c>
      <c r="D12" s="4" t="s">
        <v>12</v>
      </c>
      <c r="E12" s="5">
        <v>44331</v>
      </c>
      <c r="F12" s="6">
        <v>89</v>
      </c>
      <c r="I12" s="8" t="s">
        <v>29</v>
      </c>
      <c r="J12" s="8" t="s">
        <v>30</v>
      </c>
      <c r="K12" s="18"/>
      <c r="L12" s="8" t="s">
        <v>29</v>
      </c>
      <c r="M12" s="8" t="s">
        <v>28</v>
      </c>
      <c r="N12" s="18"/>
    </row>
    <row r="13" spans="2:14" ht="18.600000000000001" thickBot="1" x14ac:dyDescent="0.35">
      <c r="B13" s="4" t="s">
        <v>23</v>
      </c>
      <c r="C13" s="4">
        <v>383</v>
      </c>
      <c r="D13" s="4" t="s">
        <v>13</v>
      </c>
      <c r="E13" s="5">
        <v>44331</v>
      </c>
      <c r="F13" s="6">
        <v>110</v>
      </c>
      <c r="H13" s="22" t="s">
        <v>27</v>
      </c>
      <c r="I13" s="15">
        <v>351</v>
      </c>
      <c r="J13" s="11">
        <v>0.04</v>
      </c>
      <c r="K13" s="18"/>
      <c r="L13" s="16">
        <v>0</v>
      </c>
      <c r="M13" s="17">
        <v>150</v>
      </c>
      <c r="N13" s="18"/>
    </row>
    <row r="14" spans="2:14" ht="18.899999999999999" customHeight="1" thickBot="1" x14ac:dyDescent="0.35">
      <c r="B14" s="4" t="s">
        <v>24</v>
      </c>
      <c r="C14" s="4">
        <v>848</v>
      </c>
      <c r="D14" s="4" t="s">
        <v>14</v>
      </c>
      <c r="E14" s="5">
        <v>44331</v>
      </c>
      <c r="F14" s="6">
        <v>130</v>
      </c>
      <c r="H14" s="22"/>
      <c r="I14" s="15">
        <v>251</v>
      </c>
      <c r="J14" s="11">
        <v>0.03</v>
      </c>
      <c r="L14" s="16">
        <v>101</v>
      </c>
      <c r="M14" s="17">
        <v>250</v>
      </c>
      <c r="N14" s="18"/>
    </row>
    <row r="15" spans="2:14" ht="18.899999999999999" customHeight="1" thickBot="1" x14ac:dyDescent="0.35">
      <c r="B15" s="4" t="s">
        <v>21</v>
      </c>
      <c r="C15" s="4">
        <v>428</v>
      </c>
      <c r="D15" s="4" t="s">
        <v>15</v>
      </c>
      <c r="E15" s="5">
        <v>44331</v>
      </c>
      <c r="F15" s="6">
        <v>320</v>
      </c>
      <c r="H15" s="22"/>
      <c r="I15" s="15">
        <v>151</v>
      </c>
      <c r="J15" s="11">
        <v>0.02</v>
      </c>
      <c r="L15" s="16">
        <v>151</v>
      </c>
      <c r="M15" s="17">
        <v>350</v>
      </c>
      <c r="N15" s="18"/>
    </row>
    <row r="16" spans="2:14" ht="18.600000000000001" thickBot="1" x14ac:dyDescent="0.35">
      <c r="B16" s="4" t="s">
        <v>19</v>
      </c>
      <c r="C16" s="4">
        <v>950</v>
      </c>
      <c r="D16" s="4" t="s">
        <v>16</v>
      </c>
      <c r="E16" s="5">
        <v>44331</v>
      </c>
      <c r="F16" s="6">
        <v>277</v>
      </c>
      <c r="H16" s="22"/>
      <c r="I16" s="15">
        <v>0</v>
      </c>
      <c r="J16" s="11">
        <v>0</v>
      </c>
      <c r="L16" s="16">
        <v>301</v>
      </c>
      <c r="M16" s="17">
        <v>450</v>
      </c>
      <c r="N16" s="18"/>
    </row>
    <row r="17" spans="2:14" ht="18.600000000000001" thickBot="1" x14ac:dyDescent="0.35">
      <c r="B17" s="4" t="s">
        <v>19</v>
      </c>
      <c r="C17" s="4">
        <v>677</v>
      </c>
      <c r="D17" s="4" t="s">
        <v>17</v>
      </c>
      <c r="E17" s="5">
        <v>44331</v>
      </c>
      <c r="F17" s="6">
        <v>190</v>
      </c>
      <c r="N17" s="18"/>
    </row>
    <row r="18" spans="2:14" ht="18.600000000000001" thickBot="1" x14ac:dyDescent="0.35">
      <c r="B18" s="4" t="s">
        <v>26</v>
      </c>
      <c r="C18" s="4">
        <v>808</v>
      </c>
      <c r="D18" s="4" t="s">
        <v>18</v>
      </c>
      <c r="E18" s="5">
        <v>44331</v>
      </c>
      <c r="F18" s="6">
        <v>178</v>
      </c>
      <c r="N18" s="18"/>
    </row>
    <row r="19" spans="2:14" ht="18.600000000000001" thickBot="1" x14ac:dyDescent="0.35">
      <c r="B19" s="4" t="s">
        <v>19</v>
      </c>
      <c r="C19" s="4">
        <v>100</v>
      </c>
      <c r="D19" s="4" t="s">
        <v>7</v>
      </c>
      <c r="E19" s="5">
        <v>44418</v>
      </c>
      <c r="F19" s="6">
        <f>F6*1.1</f>
        <v>220.00000000000003</v>
      </c>
      <c r="H19" s="21"/>
      <c r="N19" s="18"/>
    </row>
    <row r="20" spans="2:14" ht="18.600000000000001" thickBot="1" x14ac:dyDescent="0.35">
      <c r="B20" s="4" t="s">
        <v>20</v>
      </c>
      <c r="C20" s="4">
        <v>468</v>
      </c>
      <c r="D20" s="4" t="s">
        <v>6</v>
      </c>
      <c r="E20" s="5">
        <v>44418</v>
      </c>
      <c r="F20" s="6">
        <f t="shared" ref="F20:F44" si="0">F7*1.1</f>
        <v>218.9</v>
      </c>
      <c r="N20" s="18"/>
    </row>
    <row r="21" spans="2:14" ht="18.899999999999999" customHeight="1" thickBot="1" x14ac:dyDescent="0.35">
      <c r="B21" s="4" t="s">
        <v>19</v>
      </c>
      <c r="C21" s="4">
        <v>554</v>
      </c>
      <c r="D21" s="4" t="s">
        <v>8</v>
      </c>
      <c r="E21" s="5">
        <v>44418</v>
      </c>
      <c r="F21" s="6">
        <f t="shared" si="0"/>
        <v>198.00000000000003</v>
      </c>
      <c r="N21" s="18"/>
    </row>
    <row r="22" spans="2:14" ht="18.600000000000001" thickBot="1" x14ac:dyDescent="0.35">
      <c r="B22" s="4" t="s">
        <v>25</v>
      </c>
      <c r="C22" s="4">
        <v>304</v>
      </c>
      <c r="D22" s="4" t="s">
        <v>9</v>
      </c>
      <c r="E22" s="5">
        <v>44418</v>
      </c>
      <c r="F22" s="6">
        <f t="shared" si="0"/>
        <v>110.00000000000001</v>
      </c>
    </row>
    <row r="23" spans="2:14" ht="18.600000000000001" thickBot="1" x14ac:dyDescent="0.35">
      <c r="B23" s="4" t="s">
        <v>25</v>
      </c>
      <c r="C23" s="4">
        <v>465</v>
      </c>
      <c r="D23" s="4" t="s">
        <v>10</v>
      </c>
      <c r="E23" s="5">
        <v>44418</v>
      </c>
      <c r="F23" s="6">
        <f t="shared" si="0"/>
        <v>132</v>
      </c>
    </row>
    <row r="24" spans="2:14" ht="18.600000000000001" thickBot="1" x14ac:dyDescent="0.35">
      <c r="B24" s="4" t="s">
        <v>21</v>
      </c>
      <c r="C24" s="4">
        <v>333</v>
      </c>
      <c r="D24" s="4" t="s">
        <v>11</v>
      </c>
      <c r="E24" s="5">
        <v>44418</v>
      </c>
      <c r="F24" s="6">
        <f t="shared" si="0"/>
        <v>374.00000000000006</v>
      </c>
    </row>
    <row r="25" spans="2:14" ht="18.600000000000001" thickBot="1" x14ac:dyDescent="0.35">
      <c r="B25" s="4" t="s">
        <v>22</v>
      </c>
      <c r="C25" s="4">
        <v>273</v>
      </c>
      <c r="D25" s="4" t="s">
        <v>12</v>
      </c>
      <c r="E25" s="5">
        <v>44418</v>
      </c>
      <c r="F25" s="6">
        <f t="shared" si="0"/>
        <v>97.9</v>
      </c>
    </row>
    <row r="26" spans="2:14" ht="18.600000000000001" thickBot="1" x14ac:dyDescent="0.35">
      <c r="B26" s="4" t="s">
        <v>23</v>
      </c>
      <c r="C26" s="4">
        <v>383</v>
      </c>
      <c r="D26" s="4" t="s">
        <v>13</v>
      </c>
      <c r="E26" s="5">
        <v>44418</v>
      </c>
      <c r="F26" s="6">
        <f t="shared" si="0"/>
        <v>121.00000000000001</v>
      </c>
    </row>
    <row r="27" spans="2:14" ht="18.600000000000001" thickBot="1" x14ac:dyDescent="0.35">
      <c r="B27" s="4" t="s">
        <v>24</v>
      </c>
      <c r="C27" s="4">
        <v>848</v>
      </c>
      <c r="D27" s="4" t="s">
        <v>14</v>
      </c>
      <c r="E27" s="5">
        <v>44418</v>
      </c>
      <c r="F27" s="6">
        <f t="shared" si="0"/>
        <v>143</v>
      </c>
    </row>
    <row r="28" spans="2:14" ht="18.600000000000001" thickBot="1" x14ac:dyDescent="0.35">
      <c r="B28" s="4" t="s">
        <v>21</v>
      </c>
      <c r="C28" s="4">
        <v>428</v>
      </c>
      <c r="D28" s="4" t="s">
        <v>15</v>
      </c>
      <c r="E28" s="5">
        <v>44418</v>
      </c>
      <c r="F28" s="6">
        <f t="shared" si="0"/>
        <v>352</v>
      </c>
    </row>
    <row r="29" spans="2:14" ht="18.600000000000001" thickBot="1" x14ac:dyDescent="0.35">
      <c r="B29" s="4" t="s">
        <v>19</v>
      </c>
      <c r="C29" s="4">
        <v>950</v>
      </c>
      <c r="D29" s="4" t="s">
        <v>16</v>
      </c>
      <c r="E29" s="5">
        <v>44418</v>
      </c>
      <c r="F29" s="6">
        <f t="shared" si="0"/>
        <v>304.70000000000005</v>
      </c>
    </row>
    <row r="30" spans="2:14" ht="18.600000000000001" thickBot="1" x14ac:dyDescent="0.35">
      <c r="B30" s="4" t="s">
        <v>19</v>
      </c>
      <c r="C30" s="4">
        <v>677</v>
      </c>
      <c r="D30" s="4" t="s">
        <v>17</v>
      </c>
      <c r="E30" s="5">
        <v>44418</v>
      </c>
      <c r="F30" s="6">
        <f t="shared" si="0"/>
        <v>209.00000000000003</v>
      </c>
    </row>
    <row r="31" spans="2:14" ht="18.600000000000001" thickBot="1" x14ac:dyDescent="0.35">
      <c r="B31" s="4" t="s">
        <v>26</v>
      </c>
      <c r="C31" s="4">
        <v>808</v>
      </c>
      <c r="D31" s="4" t="s">
        <v>18</v>
      </c>
      <c r="E31" s="5">
        <v>44418</v>
      </c>
      <c r="F31" s="6">
        <f t="shared" si="0"/>
        <v>195.8</v>
      </c>
    </row>
    <row r="32" spans="2:14" ht="18.600000000000001" thickBot="1" x14ac:dyDescent="0.35">
      <c r="B32" s="4" t="s">
        <v>19</v>
      </c>
      <c r="C32" s="4">
        <v>100</v>
      </c>
      <c r="D32" s="4" t="s">
        <v>7</v>
      </c>
      <c r="E32" s="5">
        <v>44479</v>
      </c>
      <c r="F32" s="6">
        <f t="shared" si="0"/>
        <v>242.00000000000006</v>
      </c>
    </row>
    <row r="33" spans="2:6" ht="18.600000000000001" thickBot="1" x14ac:dyDescent="0.35">
      <c r="B33" s="4" t="s">
        <v>20</v>
      </c>
      <c r="C33" s="4">
        <v>468</v>
      </c>
      <c r="D33" s="4" t="s">
        <v>6</v>
      </c>
      <c r="E33" s="5">
        <v>44479</v>
      </c>
      <c r="F33" s="6">
        <f t="shared" si="0"/>
        <v>240.79000000000002</v>
      </c>
    </row>
    <row r="34" spans="2:6" ht="18.600000000000001" thickBot="1" x14ac:dyDescent="0.35">
      <c r="B34" s="4" t="s">
        <v>19</v>
      </c>
      <c r="C34" s="4">
        <v>554</v>
      </c>
      <c r="D34" s="4" t="s">
        <v>8</v>
      </c>
      <c r="E34" s="5">
        <v>44479</v>
      </c>
      <c r="F34" s="6">
        <f t="shared" si="0"/>
        <v>217.80000000000004</v>
      </c>
    </row>
    <row r="35" spans="2:6" ht="18.600000000000001" thickBot="1" x14ac:dyDescent="0.35">
      <c r="B35" s="4" t="s">
        <v>25</v>
      </c>
      <c r="C35" s="4">
        <v>304</v>
      </c>
      <c r="D35" s="4" t="s">
        <v>9</v>
      </c>
      <c r="E35" s="5">
        <v>44479</v>
      </c>
      <c r="F35" s="6">
        <v>121</v>
      </c>
    </row>
    <row r="36" spans="2:6" ht="18.600000000000001" thickBot="1" x14ac:dyDescent="0.35">
      <c r="B36" s="4" t="s">
        <v>25</v>
      </c>
      <c r="C36" s="4">
        <v>465</v>
      </c>
      <c r="D36" s="4" t="s">
        <v>10</v>
      </c>
      <c r="E36" s="5">
        <v>44479</v>
      </c>
      <c r="F36" s="6">
        <f t="shared" si="0"/>
        <v>145.20000000000002</v>
      </c>
    </row>
    <row r="37" spans="2:6" ht="18.600000000000001" thickBot="1" x14ac:dyDescent="0.35">
      <c r="B37" s="4" t="s">
        <v>21</v>
      </c>
      <c r="C37" s="4">
        <v>333</v>
      </c>
      <c r="D37" s="4" t="s">
        <v>11</v>
      </c>
      <c r="E37" s="5">
        <v>44479</v>
      </c>
      <c r="F37" s="6">
        <f t="shared" si="0"/>
        <v>411.40000000000009</v>
      </c>
    </row>
    <row r="38" spans="2:6" ht="18.600000000000001" thickBot="1" x14ac:dyDescent="0.35">
      <c r="B38" s="4" t="s">
        <v>22</v>
      </c>
      <c r="C38" s="4">
        <v>273</v>
      </c>
      <c r="D38" s="4" t="s">
        <v>12</v>
      </c>
      <c r="E38" s="5">
        <v>44479</v>
      </c>
      <c r="F38" s="6">
        <f t="shared" si="0"/>
        <v>107.69000000000001</v>
      </c>
    </row>
    <row r="39" spans="2:6" ht="18.600000000000001" thickBot="1" x14ac:dyDescent="0.35">
      <c r="B39" s="4" t="s">
        <v>23</v>
      </c>
      <c r="C39" s="4">
        <v>383</v>
      </c>
      <c r="D39" s="4" t="s">
        <v>13</v>
      </c>
      <c r="E39" s="5">
        <v>44479</v>
      </c>
      <c r="F39" s="6">
        <f t="shared" si="0"/>
        <v>133.10000000000002</v>
      </c>
    </row>
    <row r="40" spans="2:6" ht="18.600000000000001" thickBot="1" x14ac:dyDescent="0.35">
      <c r="B40" s="4" t="s">
        <v>24</v>
      </c>
      <c r="C40" s="4">
        <v>848</v>
      </c>
      <c r="D40" s="4" t="s">
        <v>14</v>
      </c>
      <c r="E40" s="5">
        <v>44479</v>
      </c>
      <c r="F40" s="6">
        <f t="shared" si="0"/>
        <v>157.30000000000001</v>
      </c>
    </row>
    <row r="41" spans="2:6" ht="18.600000000000001" thickBot="1" x14ac:dyDescent="0.35">
      <c r="B41" s="4" t="s">
        <v>21</v>
      </c>
      <c r="C41" s="4">
        <v>428</v>
      </c>
      <c r="D41" s="4" t="s">
        <v>15</v>
      </c>
      <c r="E41" s="5">
        <v>44479</v>
      </c>
      <c r="F41" s="6">
        <f t="shared" si="0"/>
        <v>387.20000000000005</v>
      </c>
    </row>
    <row r="42" spans="2:6" ht="18.600000000000001" thickBot="1" x14ac:dyDescent="0.35">
      <c r="B42" s="4" t="s">
        <v>19</v>
      </c>
      <c r="C42" s="4">
        <v>950</v>
      </c>
      <c r="D42" s="4" t="s">
        <v>16</v>
      </c>
      <c r="E42" s="5">
        <v>44479</v>
      </c>
      <c r="F42" s="6">
        <f t="shared" si="0"/>
        <v>335.17000000000007</v>
      </c>
    </row>
    <row r="43" spans="2:6" ht="18.600000000000001" thickBot="1" x14ac:dyDescent="0.35">
      <c r="B43" s="4" t="s">
        <v>19</v>
      </c>
      <c r="C43" s="4">
        <v>677</v>
      </c>
      <c r="D43" s="4" t="s">
        <v>17</v>
      </c>
      <c r="E43" s="5">
        <v>44479</v>
      </c>
      <c r="F43" s="6">
        <f t="shared" si="0"/>
        <v>229.90000000000006</v>
      </c>
    </row>
    <row r="44" spans="2:6" ht="18.600000000000001" thickBot="1" x14ac:dyDescent="0.35">
      <c r="B44" s="4" t="s">
        <v>26</v>
      </c>
      <c r="C44" s="4">
        <v>808</v>
      </c>
      <c r="D44" s="4" t="s">
        <v>18</v>
      </c>
      <c r="E44" s="5">
        <v>44479</v>
      </c>
      <c r="F44" s="6">
        <f t="shared" si="0"/>
        <v>215.38000000000002</v>
      </c>
    </row>
  </sheetData>
  <sortState xmlns:xlrd2="http://schemas.microsoft.com/office/spreadsheetml/2017/richdata2" ref="I13:J16">
    <sortCondition descending="1" ref="I13:I16"/>
  </sortState>
  <mergeCells count="2">
    <mergeCell ref="H6:H9"/>
    <mergeCell ref="H13:H1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A1F4C-BD76-413A-BBCD-CAF4A2802778}">
  <dimension ref="B2:O8"/>
  <sheetViews>
    <sheetView showGridLines="0" topLeftCell="B1" zoomScaleNormal="100" workbookViewId="0">
      <selection activeCell="H21" sqref="H21"/>
    </sheetView>
  </sheetViews>
  <sheetFormatPr baseColWidth="10" defaultRowHeight="14.4" x14ac:dyDescent="0.3"/>
  <cols>
    <col min="1" max="1" width="2.77734375" customWidth="1"/>
    <col min="2" max="2" width="14.77734375" customWidth="1"/>
    <col min="3" max="3" width="17.88671875" customWidth="1"/>
    <col min="4" max="4" width="22.109375" bestFit="1" customWidth="1"/>
    <col min="5" max="5" width="14.109375" customWidth="1"/>
    <col min="6" max="6" width="14.88671875" customWidth="1"/>
    <col min="8" max="8" width="21.44140625" customWidth="1"/>
    <col min="15" max="15" width="17" customWidth="1"/>
  </cols>
  <sheetData>
    <row r="2" spans="2:15" ht="55.05" customHeight="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7" spans="2:15" ht="54" x14ac:dyDescent="0.3">
      <c r="B7" s="7" t="s">
        <v>1</v>
      </c>
      <c r="C7" s="8" t="s">
        <v>7</v>
      </c>
      <c r="D7" s="8" t="s">
        <v>6</v>
      </c>
      <c r="E7" s="8" t="s">
        <v>8</v>
      </c>
      <c r="F7" s="8" t="s">
        <v>9</v>
      </c>
      <c r="G7" s="8" t="s">
        <v>10</v>
      </c>
      <c r="H7" s="8" t="s">
        <v>11</v>
      </c>
      <c r="I7" s="8" t="s">
        <v>12</v>
      </c>
      <c r="J7" s="8" t="s">
        <v>13</v>
      </c>
      <c r="K7" s="8" t="s">
        <v>14</v>
      </c>
      <c r="L7" s="8" t="s">
        <v>15</v>
      </c>
      <c r="M7" s="8" t="s">
        <v>16</v>
      </c>
      <c r="N7" s="8" t="s">
        <v>17</v>
      </c>
      <c r="O7" s="8" t="s">
        <v>18</v>
      </c>
    </row>
    <row r="8" spans="2:15" ht="47.1" customHeight="1" x14ac:dyDescent="0.3">
      <c r="B8" s="7" t="s">
        <v>5</v>
      </c>
      <c r="C8" s="9">
        <v>24</v>
      </c>
      <c r="D8" s="9">
        <v>32</v>
      </c>
      <c r="E8" s="9">
        <v>8</v>
      </c>
      <c r="F8" s="9">
        <v>23</v>
      </c>
      <c r="G8" s="9">
        <v>31</v>
      </c>
      <c r="H8" s="9">
        <v>8</v>
      </c>
      <c r="I8" s="9">
        <v>15</v>
      </c>
      <c r="J8" s="9">
        <v>24</v>
      </c>
      <c r="K8" s="9">
        <v>11</v>
      </c>
      <c r="L8" s="9">
        <v>16</v>
      </c>
      <c r="M8" s="9">
        <v>24</v>
      </c>
      <c r="N8" s="9">
        <v>28</v>
      </c>
      <c r="O8" s="9">
        <v>18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Lista de productos</vt:lpstr>
      <vt:lpstr>Precios</vt:lpstr>
      <vt:lpstr>Stock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PlanillaExcel</dc:creator>
  <cp:lastModifiedBy>Cecilia PlanillaExcel</cp:lastModifiedBy>
  <dcterms:created xsi:type="dcterms:W3CDTF">2021-10-13T15:27:26Z</dcterms:created>
  <dcterms:modified xsi:type="dcterms:W3CDTF">2021-12-01T14:15:04Z</dcterms:modified>
</cp:coreProperties>
</file>